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pe Cost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264653"/>
      <sz val="18"/>
    </font>
    <font>
      <i val="1"/>
      <color rgb="005B6F78"/>
    </font>
    <font>
      <b val="1"/>
      <color rgb="00FFFFFF"/>
    </font>
    <font>
      <b val="1"/>
    </font>
    <font/>
    <font>
      <b val="1"/>
      <color rgb="00264653"/>
    </font>
    <font>
      <color rgb="005B6F78"/>
    </font>
    <font>
      <b val="1"/>
      <color rgb="002A9D8F"/>
    </font>
  </fonts>
  <fills count="6">
    <fill>
      <patternFill/>
    </fill>
    <fill>
      <patternFill patternType="gray125"/>
    </fill>
    <fill>
      <patternFill patternType="solid">
        <fgColor rgb="002A9D8F"/>
      </patternFill>
    </fill>
    <fill>
      <patternFill patternType="solid">
        <fgColor rgb="00FFF4D6"/>
      </patternFill>
    </fill>
    <fill>
      <patternFill patternType="solid">
        <fgColor rgb="00E8F4F2"/>
      </patternFill>
    </fill>
    <fill>
      <patternFill patternType="solid">
        <fgColor rgb="00E76F51"/>
      </patternFill>
    </fill>
  </fills>
  <borders count="2">
    <border>
      <left/>
      <right/>
      <top/>
      <bottom/>
      <diagonal/>
    </border>
    <border>
      <left style="thin">
        <color rgb="00D0D7DA"/>
      </left>
      <right style="thin">
        <color rgb="00D0D7DA"/>
      </right>
      <top style="thin">
        <color rgb="00D0D7DA"/>
      </top>
      <bottom style="thin">
        <color rgb="00D0D7D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3" borderId="1" pivotButton="0" quotePrefix="0" xfId="0"/>
    <xf numFmtId="2" fontId="0" fillId="3" borderId="1" pivotButton="0" quotePrefix="0" xfId="0"/>
    <xf numFmtId="2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2" fontId="6" fillId="4" borderId="1" pivotButton="0" quotePrefix="0" xfId="0"/>
    <xf numFmtId="2" fontId="3" fillId="5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2" customWidth="1" min="3" max="3"/>
    <col width="14" customWidth="1" min="4" max="4"/>
    <col width="14" customWidth="1" min="5" max="5"/>
    <col width="14" customWidth="1" min="6" max="6"/>
    <col width="4" customWidth="1" min="7" max="7"/>
  </cols>
  <sheetData>
    <row r="1">
      <c r="A1" s="1" t="inlineStr">
        <is>
          <t>Free Recipe Cost &amp; Price Calculator</t>
        </is>
      </c>
    </row>
    <row r="2">
      <c r="A2" s="2" t="inlineStr">
        <is>
          <t>by Souky Studio · souky-studio.pages.dev · Fill the yellow cells; everything else calculates.</t>
        </is>
      </c>
    </row>
    <row r="4">
      <c r="A4" t="inlineStr">
        <is>
          <t>Recipe name</t>
        </is>
      </c>
      <c r="B4" t="inlineStr">
        <is>
          <t>Vanilla cupcakes</t>
        </is>
      </c>
    </row>
    <row r="5">
      <c r="A5" t="inlineStr">
        <is>
          <t>Batch yields (pieces)</t>
        </is>
      </c>
      <c r="B5" t="n">
        <v>12</v>
      </c>
    </row>
    <row r="6">
      <c r="A6" t="inlineStr">
        <is>
          <t>Currency</t>
        </is>
      </c>
      <c r="B6" t="inlineStr">
        <is>
          <t>USD</t>
        </is>
      </c>
    </row>
    <row r="8">
      <c r="A8" s="3" t="inlineStr">
        <is>
          <t>Ingredient</t>
        </is>
      </c>
      <c r="B8" s="3" t="inlineStr">
        <is>
          <t>Pack price</t>
        </is>
      </c>
      <c r="C8" s="3" t="inlineStr">
        <is>
          <t>Pack size</t>
        </is>
      </c>
      <c r="D8" s="3" t="inlineStr">
        <is>
          <t>Unit</t>
        </is>
      </c>
      <c r="E8" s="3" t="inlineStr">
        <is>
          <t>Amount used</t>
        </is>
      </c>
      <c r="F8" s="3" t="inlineStr">
        <is>
          <t>Cost in recipe</t>
        </is>
      </c>
    </row>
    <row r="9">
      <c r="A9" s="4" t="inlineStr">
        <is>
          <t>Flour</t>
        </is>
      </c>
      <c r="B9" s="5" t="n">
        <v>1.2</v>
      </c>
      <c r="C9" s="4" t="n">
        <v>1000</v>
      </c>
      <c r="D9" s="4" t="inlineStr">
        <is>
          <t>g</t>
        </is>
      </c>
      <c r="E9" s="4" t="n">
        <v>240</v>
      </c>
      <c r="F9" s="6">
        <f>IF(OR(B9="",C9="",E9=""),"",B9/C9*E9)</f>
        <v/>
      </c>
    </row>
    <row r="10">
      <c r="A10" s="4" t="inlineStr">
        <is>
          <t>Sugar</t>
        </is>
      </c>
      <c r="B10" s="5" t="n">
        <v>1.5</v>
      </c>
      <c r="C10" s="4" t="n">
        <v>1000</v>
      </c>
      <c r="D10" s="4" t="inlineStr">
        <is>
          <t>g</t>
        </is>
      </c>
      <c r="E10" s="4" t="n">
        <v>200</v>
      </c>
      <c r="F10" s="6">
        <f>IF(OR(B10="",C10="",E10=""),"",B10/C10*E10)</f>
        <v/>
      </c>
    </row>
    <row r="11">
      <c r="A11" s="4" t="inlineStr">
        <is>
          <t>Butter</t>
        </is>
      </c>
      <c r="B11" s="5" t="n">
        <v>4</v>
      </c>
      <c r="C11" s="4" t="n">
        <v>500</v>
      </c>
      <c r="D11" s="4" t="inlineStr">
        <is>
          <t>g</t>
        </is>
      </c>
      <c r="E11" s="4" t="n">
        <v>115</v>
      </c>
      <c r="F11" s="6">
        <f>IF(OR(B11="",C11="",E11=""),"",B11/C11*E11)</f>
        <v/>
      </c>
    </row>
    <row r="12">
      <c r="A12" s="4" t="inlineStr">
        <is>
          <t>Eggs</t>
        </is>
      </c>
      <c r="B12" s="5" t="n">
        <v>3</v>
      </c>
      <c r="C12" s="4" t="n">
        <v>12</v>
      </c>
      <c r="D12" s="4" t="inlineStr">
        <is>
          <t>pc</t>
        </is>
      </c>
      <c r="E12" s="4" t="n">
        <v>2</v>
      </c>
      <c r="F12" s="6">
        <f>IF(OR(B12="",C12="",E12=""),"",B12/C12*E12)</f>
        <v/>
      </c>
    </row>
    <row r="13">
      <c r="A13" s="4" t="inlineStr">
        <is>
          <t>Milk</t>
        </is>
      </c>
      <c r="B13" s="5" t="n">
        <v>1.1</v>
      </c>
      <c r="C13" s="4" t="n">
        <v>1000</v>
      </c>
      <c r="D13" s="4" t="inlineStr">
        <is>
          <t>ml</t>
        </is>
      </c>
      <c r="E13" s="4" t="n">
        <v>120</v>
      </c>
      <c r="F13" s="6">
        <f>IF(OR(B13="",C13="",E13=""),"",B13/C13*E13)</f>
        <v/>
      </c>
    </row>
    <row r="14">
      <c r="A14" s="4" t="inlineStr">
        <is>
          <t>Vanilla extract</t>
        </is>
      </c>
      <c r="B14" s="5" t="n">
        <v>6</v>
      </c>
      <c r="C14" s="4" t="n">
        <v>100</v>
      </c>
      <c r="D14" s="4" t="inlineStr">
        <is>
          <t>ml</t>
        </is>
      </c>
      <c r="E14" s="4" t="n">
        <v>5</v>
      </c>
      <c r="F14" s="6">
        <f>IF(OR(B14="",C14="",E14=""),"",B14/C14*E14)</f>
        <v/>
      </c>
    </row>
    <row r="15">
      <c r="A15" s="4" t="n"/>
      <c r="B15" s="5" t="n"/>
      <c r="C15" s="4" t="n"/>
      <c r="D15" s="4" t="n"/>
      <c r="E15" s="4" t="n"/>
      <c r="F15" s="6">
        <f>IF(OR(B15="",C15="",E15=""),"",B15/C15*E15)</f>
        <v/>
      </c>
    </row>
    <row r="16">
      <c r="A16" s="4" t="n"/>
      <c r="B16" s="5" t="n"/>
      <c r="C16" s="4" t="n"/>
      <c r="D16" s="4" t="n"/>
      <c r="E16" s="4" t="n"/>
      <c r="F16" s="6">
        <f>IF(OR(B16="",C16="",E16=""),"",B16/C16*E16)</f>
        <v/>
      </c>
    </row>
    <row r="17">
      <c r="A17" s="4" t="n"/>
      <c r="B17" s="5" t="n"/>
      <c r="C17" s="4" t="n"/>
      <c r="D17" s="4" t="n"/>
      <c r="E17" s="4" t="n"/>
      <c r="F17" s="6">
        <f>IF(OR(B17="",C17="",E17=""),"",B17/C17*E17)</f>
        <v/>
      </c>
    </row>
    <row r="18">
      <c r="A18" s="4" t="n"/>
      <c r="B18" s="5" t="n"/>
      <c r="C18" s="4" t="n"/>
      <c r="D18" s="4" t="n"/>
      <c r="E18" s="4" t="n"/>
      <c r="F18" s="6">
        <f>IF(OR(B18="",C18="",E18=""),"",B18/C18*E18)</f>
        <v/>
      </c>
    </row>
    <row r="19">
      <c r="A19" s="4" t="n"/>
      <c r="B19" s="5" t="n"/>
      <c r="C19" s="4" t="n"/>
      <c r="D19" s="4" t="n"/>
      <c r="E19" s="4" t="n"/>
      <c r="F19" s="6">
        <f>IF(OR(B19="",C19="",E19=""),"",B19/C19*E19)</f>
        <v/>
      </c>
    </row>
    <row r="20">
      <c r="A20" s="4" t="n"/>
      <c r="B20" s="5" t="n"/>
      <c r="C20" s="4" t="n"/>
      <c r="D20" s="4" t="n"/>
      <c r="E20" s="4" t="n"/>
      <c r="F20" s="6">
        <f>IF(OR(B20="",C20="",E20=""),"",B20/C20*E20)</f>
        <v/>
      </c>
    </row>
    <row r="21">
      <c r="A21" s="4" t="n"/>
      <c r="B21" s="5" t="n"/>
      <c r="C21" s="4" t="n"/>
      <c r="D21" s="4" t="n"/>
      <c r="E21" s="4" t="n"/>
      <c r="F21" s="6">
        <f>IF(OR(B21="",C21="",E21=""),"",B21/C21*E21)</f>
        <v/>
      </c>
    </row>
    <row r="22">
      <c r="A22" s="4" t="n"/>
      <c r="B22" s="5" t="n"/>
      <c r="C22" s="4" t="n"/>
      <c r="D22" s="4" t="n"/>
      <c r="E22" s="4" t="n"/>
      <c r="F22" s="6">
        <f>IF(OR(B22="",C22="",E22=""),"",B22/C22*E22)</f>
        <v/>
      </c>
    </row>
    <row r="23">
      <c r="A23" s="4" t="n"/>
      <c r="B23" s="5" t="n"/>
      <c r="C23" s="4" t="n"/>
      <c r="D23" s="4" t="n"/>
      <c r="E23" s="4" t="n"/>
      <c r="F23" s="6">
        <f>IF(OR(B23="",C23="",E23=""),"",B23/C23*E23)</f>
        <v/>
      </c>
    </row>
    <row r="25">
      <c r="A25" s="7" t="inlineStr">
        <is>
          <t>Ingredients total</t>
        </is>
      </c>
      <c r="F25" s="6">
        <f>SUM(F9:F23)</f>
        <v/>
      </c>
    </row>
    <row r="26">
      <c r="A26" s="8" t="inlineStr">
        <is>
          <t>Packaging per piece (box, liner, label)</t>
        </is>
      </c>
      <c r="F26" s="5" t="n">
        <v>0.15</v>
      </c>
    </row>
    <row r="27">
      <c r="A27" s="8" t="inlineStr">
        <is>
          <t>Your time on this batch (hours)</t>
        </is>
      </c>
      <c r="F27" s="5" t="n">
        <v>1.5</v>
      </c>
    </row>
    <row r="28">
      <c r="A28" s="8" t="inlineStr">
        <is>
          <t>Your hourly rate</t>
        </is>
      </c>
      <c r="F28" s="5" t="n">
        <v>8</v>
      </c>
    </row>
    <row r="29">
      <c r="A29" s="8" t="inlineStr">
        <is>
          <t>Overheads (gas/electricity/delivery) % of ingredients</t>
        </is>
      </c>
      <c r="F29" s="5" t="n">
        <v>15</v>
      </c>
    </row>
    <row r="30">
      <c r="A30" s="8" t="inlineStr">
        <is>
          <t>Target profit margin %</t>
        </is>
      </c>
      <c r="F30" s="5" t="n">
        <v>30</v>
      </c>
    </row>
    <row r="32">
      <c r="A32" s="9" t="inlineStr">
        <is>
          <t>Total batch cost (ingredients + packaging + time + overheads)</t>
        </is>
      </c>
      <c r="F32" s="10">
        <f>F25+F26*B5+F27*F28+F25*F29/100</f>
        <v/>
      </c>
    </row>
    <row r="33">
      <c r="A33" s="9" t="inlineStr">
        <is>
          <t>Cost per piece</t>
        </is>
      </c>
      <c r="F33" s="10">
        <f>F32/B5</f>
        <v/>
      </c>
    </row>
    <row r="34">
      <c r="A34" s="9" t="inlineStr">
        <is>
          <t>Suggested price per piece (at your margin)</t>
        </is>
      </c>
      <c r="F34" s="11">
        <f>IF(F30&gt;=100,"margin must be &lt; 100",F33/(1-F30/100))</f>
        <v/>
      </c>
    </row>
    <row r="35">
      <c r="A35" s="9" t="inlineStr">
        <is>
          <t>Suggested price per dozen</t>
        </is>
      </c>
      <c r="F35" s="10">
        <f>IFERROR(F34*12,"")</f>
        <v/>
      </c>
    </row>
    <row r="36">
      <c r="A36" s="9" t="inlineStr">
        <is>
          <t>Profit per batch at suggested price</t>
        </is>
      </c>
      <c r="F36" s="10">
        <f>IFERROR(F34*B5-F32,"")</f>
        <v/>
      </c>
    </row>
    <row r="38">
      <c r="A38" s="12" t="inlineStr">
        <is>
          <t>How to use: enter what you paid for each pack, the pack size, and how much the recipe uses (same unit as the pack).</t>
        </is>
      </c>
    </row>
    <row r="39">
      <c r="A39" s="12" t="inlineStr">
        <is>
          <t>Tip: count your time. Underpricing usually comes from leaving labour out.</t>
        </is>
      </c>
    </row>
    <row r="40">
      <c r="A40" s="12" t="inlineStr">
        <is>
          <t>Want this for every recipe, plus orders, inventory alerts and a monthly profit dashboard?</t>
        </is>
      </c>
    </row>
    <row r="41">
      <c r="A41" s="13" t="inlineStr">
        <is>
          <t>→ Home Bakery Business System (Excel + Google Sheets): souky-studio.pages.dev/products/home-bakery-system</t>
        </is>
      </c>
    </row>
    <row r="42">
      <c r="A42" s="12" t="inlineStr">
        <is>
          <t>Free for personal business use. Please share the link, not the file. Questions: tidydoors+souky@mail.grokbot.com</t>
        </is>
      </c>
    </row>
  </sheetData>
  <dataValidations count="1">
    <dataValidation sqref="D9 D10 D11 D12 D13 D14 D15 D16 D17 D18 D19 D20 D21 D22 D23" showDropDown="0" showInputMessage="0" showErrorMessage="0" allowBlank="1" type="list">
      <formula1>"g,kg,ml,l,pc,tsp,tbsp,cup"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2026-10-24T08:41:30Z</dcterms:created>
  <dcterms:modified xmlns:dcterms="http://purl.org/dc/terms/" xmlns:xsi="http://www.w3.org/2001/XMLSchema-instance" xsi:type="dcterms:W3CDTF">2026-10-24T08:41:30Z</dcterms:modified>
</cp:coreProperties>
</file>